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11115" windowHeight="5895" activeTab="0"/>
  </bookViews>
  <sheets>
    <sheet name="Q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<sst xmlns="http://schemas.openxmlformats.org/spreadsheetml/2006/main" count="77" uniqueCount="77">
  <si>
    <t>CTY CP THÖÏC PHAÅM LAÂM ÑOÀNG</t>
  </si>
  <si>
    <t>Maãu: CBTT-03</t>
  </si>
  <si>
    <t>BAÙO CAÙO TAØI CHÍNH TOÙM TAÉT</t>
  </si>
  <si>
    <t>I.A. BAÛNG CAÂN ÑOÁI KEÁ TOAÙN</t>
  </si>
  <si>
    <t>Ñôn vò tính: ñoàng</t>
  </si>
  <si>
    <t>Soá TT</t>
  </si>
  <si>
    <t>Noäi dung</t>
  </si>
  <si>
    <t>Soá dö ñaàu kyø</t>
  </si>
  <si>
    <t>Soá dö cuoái kyø</t>
  </si>
  <si>
    <t>I</t>
  </si>
  <si>
    <t>Taøi saûn ngaén haïn</t>
  </si>
  <si>
    <t>Tieàn vaø caùc khoaûn  töông ñöông tieàn</t>
  </si>
  <si>
    <t xml:space="preserve">Caùc khoaûn ñaàu tö taøi chính ngaén haïn </t>
  </si>
  <si>
    <t>Caùc khoaûn phaûi thu ngaén haïn</t>
  </si>
  <si>
    <t xml:space="preserve">Haøng toàn kho </t>
  </si>
  <si>
    <t>Taøi saûn ngaén haïn  khaùc</t>
  </si>
  <si>
    <t>II</t>
  </si>
  <si>
    <t>Taøi saûn daøi haïn</t>
  </si>
  <si>
    <t xml:space="preserve">Caùc khoaûn phaûi thu daøi haïn </t>
  </si>
  <si>
    <t xml:space="preserve">Taøi saûn coá ñònh </t>
  </si>
  <si>
    <t xml:space="preserve">   - Taøi saûn coá ñònh höõu hình</t>
  </si>
  <si>
    <t xml:space="preserve">   - Taøi saûn coá ñònh voâ hình</t>
  </si>
  <si>
    <t xml:space="preserve">   - Taøi saûn coá ñònh thueâ taøi chính</t>
  </si>
  <si>
    <t xml:space="preserve">   - Chi phí xaây döïng cô baûn dôû dang</t>
  </si>
  <si>
    <t xml:space="preserve">Baát ñoäng saûn ñaàu tö </t>
  </si>
  <si>
    <t>Caùc khoaûn ñaàu tö taøi chính daøi haïn</t>
  </si>
  <si>
    <t>Taøi saûn daøi haïn khaùc</t>
  </si>
  <si>
    <t>III</t>
  </si>
  <si>
    <t xml:space="preserve">TOÅNG COÄNG TAØI SAÛN </t>
  </si>
  <si>
    <t>IV</t>
  </si>
  <si>
    <t>Nôï phaûi traû</t>
  </si>
  <si>
    <t xml:space="preserve">Nôï ngaén haïn </t>
  </si>
  <si>
    <t xml:space="preserve">Nôï daøi haïn </t>
  </si>
  <si>
    <t>V</t>
  </si>
  <si>
    <t>Voán chuû sôû höõu</t>
  </si>
  <si>
    <t>Voán chuû sôû hữu</t>
  </si>
  <si>
    <t xml:space="preserve">   - Voán ñaàu tö cuûa chuû sôû höõu</t>
  </si>
  <si>
    <t xml:space="preserve">   - Thaëng dö voán coå phaàn</t>
  </si>
  <si>
    <t xml:space="preserve">   - Voán khaùc cuûa chuû sôû höõu</t>
  </si>
  <si>
    <t xml:space="preserve">   - Coå phieáu quyõ</t>
  </si>
  <si>
    <t xml:space="preserve">   - Cheânh leäch ñaùnh giaù laïi taøi saûn</t>
  </si>
  <si>
    <t xml:space="preserve">   - Cheânh leäch tyû giaù hoái ñoaùi</t>
  </si>
  <si>
    <t xml:space="preserve">   - Caùc quyõ</t>
  </si>
  <si>
    <t xml:space="preserve">   - Lôïi nhuaän sau thueá chöa phaân phoái</t>
  </si>
  <si>
    <t xml:space="preserve">   - Nguoàn voán ñaàu tö XDCB</t>
  </si>
  <si>
    <t>Nguoàn kinh phí vaø quyõ khaùc</t>
  </si>
  <si>
    <t xml:space="preserve">   - Quyõ khen thöôûng phuùc lôïi</t>
  </si>
  <si>
    <t xml:space="preserve">   - Nguoàn kinh phí</t>
  </si>
  <si>
    <t xml:space="preserve">   - Nguoàn kinh phí ñaõ hình thaønh TSCÑ</t>
  </si>
  <si>
    <t>VI</t>
  </si>
  <si>
    <t>TOÅNG COÄNG NGUOÀN VOÁN</t>
  </si>
  <si>
    <t>II.A. KEÁT QUAÛ HOAÏT ÑOÄNG KINH DOANH</t>
  </si>
  <si>
    <t>STT</t>
  </si>
  <si>
    <t>Chæ tieâu</t>
  </si>
  <si>
    <t>Luõy keá</t>
  </si>
  <si>
    <t>Doanh thu baùn haøng vaø cung caáp dòch vuï</t>
  </si>
  <si>
    <t>Caùc khoaûn giaûm tröø doanh thu</t>
  </si>
  <si>
    <t>Doanh thu thuaàn veà baùn haøng vaø cc dòch vuï</t>
  </si>
  <si>
    <t>Giaù voán haøng baùn</t>
  </si>
  <si>
    <t>LN goäp veà baùn haøng vaø cung caáp dòch vuï</t>
  </si>
  <si>
    <t>Doanh thu hoaït ñoäng taøi chính</t>
  </si>
  <si>
    <t>Chi phí taøi chính</t>
  </si>
  <si>
    <t>Chi phí baùn haøng</t>
  </si>
  <si>
    <t>Chi phí quaûn lyù doanh nghieäp</t>
  </si>
  <si>
    <t>Lôïi nhuaän thuaàn töø hoaït ñoäng kinh doanh</t>
  </si>
  <si>
    <t>Thu nhaäp khaùc</t>
  </si>
  <si>
    <t>Chi phí khaùc</t>
  </si>
  <si>
    <t>Lôïi nhuaän khaùc</t>
  </si>
  <si>
    <t>Toång lôïi nhuaän keá toaùn tröôùc thueá</t>
  </si>
  <si>
    <t>Thueá thu nhaäp doanh nghieäp</t>
  </si>
  <si>
    <t>Lôïi nhuaän sau thueá thu nhaäp doanh nghieäp</t>
  </si>
  <si>
    <t>Laõi cô baûn treân coå phieáu</t>
  </si>
  <si>
    <t>Coå töùc treân moãi coå phieáu</t>
  </si>
  <si>
    <t>QUYÙ I NAÊM 2008</t>
  </si>
  <si>
    <t>Kyø baùo caùo</t>
  </si>
  <si>
    <t>Ñaø Laït, ngaøy 18 thaùng 04 naêm 2008</t>
  </si>
  <si>
    <t>Giaùm ñoác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</si>
</sst>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-* #,##0\ _г_р_н_._-;\-* #,##0\ _г_р_н_._-;_-* &quot;-&quot;??\ _г_р_н_._-;_-@_-"/>
  </numFmts>
  <fonts count="10">
    <font>
      <sz val="10"/>
      <name val="Arial"/>
      <family val="0"/>
    </font>
    <font>
      <b/>
      <sz val="12"/>
      <name val="VNI-Times"/>
      <family val="0"/>
    </font>
    <font>
      <b/>
      <sz val="11"/>
      <name val="VNI-Times"/>
      <family val="0"/>
    </font>
    <font>
      <b/>
      <sz val="16"/>
      <name val="VNI-Times"/>
      <family val="0"/>
    </font>
    <font>
      <sz val="12"/>
      <name val="VNI-Times"/>
      <family val="0"/>
    </font>
    <font>
      <b/>
      <sz val="14"/>
      <name val="VNI-Times"/>
      <family val="0"/>
    </font>
    <font>
      <b/>
      <i/>
      <sz val="10"/>
      <name val="VNI-Times"/>
      <family val="0"/>
    </font>
    <font>
      <u val="single"/>
      <sz val="12"/>
      <name val="VNI-Times"/>
      <family val="0"/>
    </font>
    <font>
      <b/>
      <u val="single"/>
      <sz val="12"/>
      <name val="VNI-Times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3" fontId="1" fillId="0" borderId="0" xfId="0" applyNumberFormat="1" applyFont="1" applyAlignment="1">
      <alignment/>
    </xf>
    <xf numFmtId="164" fontId="1" fillId="0" borderId="0" xfId="15" applyNumberFormat="1" applyFont="1" applyAlignment="1">
      <alignment/>
    </xf>
    <xf numFmtId="164" fontId="2" fillId="0" borderId="0" xfId="15" applyNumberFormat="1" applyFont="1" applyAlignment="1">
      <alignment horizontal="right"/>
    </xf>
    <xf numFmtId="3" fontId="3" fillId="0" borderId="0" xfId="0" applyNumberFormat="1" applyFont="1" applyAlignment="1">
      <alignment horizontal="center"/>
    </xf>
    <xf numFmtId="3" fontId="4" fillId="0" borderId="0" xfId="0" applyNumberFormat="1" applyFont="1" applyAlignment="1">
      <alignment/>
    </xf>
    <xf numFmtId="164" fontId="4" fillId="0" borderId="0" xfId="15" applyNumberFormat="1" applyFont="1" applyAlignment="1">
      <alignment/>
    </xf>
    <xf numFmtId="164" fontId="6" fillId="0" borderId="0" xfId="15" applyNumberFormat="1" applyFont="1" applyAlignment="1">
      <alignment horizontal="center"/>
    </xf>
    <xf numFmtId="3" fontId="1" fillId="0" borderId="1" xfId="0" applyNumberFormat="1" applyFont="1" applyBorder="1" applyAlignment="1">
      <alignment horizontal="center"/>
    </xf>
    <xf numFmtId="164" fontId="1" fillId="0" borderId="1" xfId="15" applyNumberFormat="1" applyFont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/>
    </xf>
    <xf numFmtId="164" fontId="1" fillId="0" borderId="4" xfId="15" applyNumberFormat="1" applyFont="1" applyBorder="1" applyAlignment="1">
      <alignment/>
    </xf>
    <xf numFmtId="3" fontId="4" fillId="0" borderId="5" xfId="0" applyNumberFormat="1" applyFont="1" applyBorder="1" applyAlignment="1">
      <alignment horizontal="center"/>
    </xf>
    <xf numFmtId="3" fontId="4" fillId="0" borderId="6" xfId="0" applyNumberFormat="1" applyFont="1" applyBorder="1" applyAlignment="1">
      <alignment/>
    </xf>
    <xf numFmtId="164" fontId="4" fillId="0" borderId="7" xfId="15" applyNumberFormat="1" applyFont="1" applyBorder="1" applyAlignment="1">
      <alignment/>
    </xf>
    <xf numFmtId="3" fontId="4" fillId="0" borderId="0" xfId="0" applyNumberFormat="1" applyFont="1" applyAlignment="1">
      <alignment/>
    </xf>
    <xf numFmtId="3" fontId="1" fillId="0" borderId="5" xfId="0" applyNumberFormat="1" applyFont="1" applyBorder="1" applyAlignment="1">
      <alignment horizontal="center"/>
    </xf>
    <xf numFmtId="3" fontId="1" fillId="0" borderId="6" xfId="0" applyNumberFormat="1" applyFont="1" applyBorder="1" applyAlignment="1">
      <alignment/>
    </xf>
    <xf numFmtId="164" fontId="1" fillId="0" borderId="7" xfId="15" applyNumberFormat="1" applyFont="1" applyBorder="1" applyAlignment="1">
      <alignment/>
    </xf>
    <xf numFmtId="3" fontId="4" fillId="0" borderId="6" xfId="0" applyNumberFormat="1" applyFont="1" applyBorder="1" applyAlignment="1">
      <alignment/>
    </xf>
    <xf numFmtId="164" fontId="7" fillId="0" borderId="7" xfId="15" applyNumberFormat="1" applyFont="1" applyBorder="1" applyAlignment="1">
      <alignment/>
    </xf>
    <xf numFmtId="3" fontId="7" fillId="0" borderId="0" xfId="0" applyNumberFormat="1" applyFont="1" applyAlignment="1">
      <alignment/>
    </xf>
    <xf numFmtId="3" fontId="4" fillId="0" borderId="6" xfId="0" applyNumberFormat="1" applyFont="1" applyBorder="1" applyAlignment="1">
      <alignment horizontal="left"/>
    </xf>
    <xf numFmtId="164" fontId="4" fillId="0" borderId="7" xfId="15" applyNumberFormat="1" applyFont="1" applyBorder="1" applyAlignment="1">
      <alignment/>
    </xf>
    <xf numFmtId="3" fontId="4" fillId="0" borderId="5" xfId="0" applyNumberFormat="1" applyFont="1" applyBorder="1" applyAlignment="1">
      <alignment/>
    </xf>
    <xf numFmtId="3" fontId="1" fillId="0" borderId="6" xfId="0" applyNumberFormat="1" applyFont="1" applyBorder="1" applyAlignment="1">
      <alignment horizontal="left"/>
    </xf>
    <xf numFmtId="3" fontId="8" fillId="0" borderId="0" xfId="0" applyNumberFormat="1" applyFont="1" applyAlignment="1">
      <alignment/>
    </xf>
    <xf numFmtId="3" fontId="1" fillId="0" borderId="8" xfId="0" applyNumberFormat="1" applyFont="1" applyBorder="1" applyAlignment="1">
      <alignment horizontal="center"/>
    </xf>
    <xf numFmtId="3" fontId="1" fillId="0" borderId="9" xfId="0" applyNumberFormat="1" applyFont="1" applyBorder="1" applyAlignment="1">
      <alignment/>
    </xf>
    <xf numFmtId="164" fontId="1" fillId="0" borderId="10" xfId="15" applyNumberFormat="1" applyFont="1" applyBorder="1" applyAlignment="1">
      <alignment/>
    </xf>
    <xf numFmtId="3" fontId="4" fillId="0" borderId="2" xfId="0" applyNumberFormat="1" applyFont="1" applyBorder="1" applyAlignment="1">
      <alignment horizontal="center"/>
    </xf>
    <xf numFmtId="3" fontId="4" fillId="0" borderId="3" xfId="0" applyNumberFormat="1" applyFont="1" applyBorder="1" applyAlignment="1">
      <alignment/>
    </xf>
    <xf numFmtId="164" fontId="4" fillId="0" borderId="4" xfId="15" applyNumberFormat="1" applyFont="1" applyBorder="1" applyAlignment="1">
      <alignment/>
    </xf>
    <xf numFmtId="3" fontId="4" fillId="0" borderId="8" xfId="0" applyNumberFormat="1" applyFont="1" applyBorder="1" applyAlignment="1">
      <alignment horizontal="center"/>
    </xf>
    <xf numFmtId="3" fontId="4" fillId="0" borderId="9" xfId="0" applyNumberFormat="1" applyFont="1" applyBorder="1" applyAlignment="1">
      <alignment/>
    </xf>
    <xf numFmtId="164" fontId="4" fillId="0" borderId="10" xfId="15" applyNumberFormat="1" applyFont="1" applyBorder="1" applyAlignment="1">
      <alignment/>
    </xf>
    <xf numFmtId="164" fontId="1" fillId="0" borderId="3" xfId="15" applyNumberFormat="1" applyFont="1" applyBorder="1" applyAlignment="1">
      <alignment/>
    </xf>
    <xf numFmtId="164" fontId="4" fillId="0" borderId="6" xfId="15" applyNumberFormat="1" applyFont="1" applyBorder="1" applyAlignment="1">
      <alignment/>
    </xf>
    <xf numFmtId="164" fontId="1" fillId="0" borderId="6" xfId="15" applyNumberFormat="1" applyFont="1" applyBorder="1" applyAlignment="1">
      <alignment/>
    </xf>
    <xf numFmtId="164" fontId="7" fillId="0" borderId="6" xfId="15" applyNumberFormat="1" applyFont="1" applyBorder="1" applyAlignment="1">
      <alignment/>
    </xf>
    <xf numFmtId="164" fontId="4" fillId="0" borderId="6" xfId="15" applyNumberFormat="1" applyFont="1" applyBorder="1" applyAlignment="1">
      <alignment/>
    </xf>
    <xf numFmtId="164" fontId="1" fillId="0" borderId="9" xfId="15" applyNumberFormat="1" applyFont="1" applyBorder="1" applyAlignment="1">
      <alignment/>
    </xf>
    <xf numFmtId="3" fontId="3" fillId="0" borderId="0" xfId="0" applyNumberFormat="1" applyFont="1" applyAlignment="1">
      <alignment horizontal="center"/>
    </xf>
    <xf numFmtId="3" fontId="5" fillId="0" borderId="0" xfId="0" applyNumberFormat="1" applyFont="1" applyAlignment="1">
      <alignment horizontal="center"/>
    </xf>
    <xf numFmtId="164" fontId="4" fillId="0" borderId="0" xfId="15" applyNumberFormat="1" applyFont="1" applyAlignment="1">
      <alignment horizontal="center"/>
    </xf>
    <xf numFmtId="164" fontId="1" fillId="0" borderId="0" xfId="15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9"/>
  <sheetViews>
    <sheetView tabSelected="1" workbookViewId="0" topLeftCell="A4">
      <selection activeCell="D42" sqref="D42"/>
    </sheetView>
  </sheetViews>
  <sheetFormatPr defaultColWidth="9.140625" defaultRowHeight="12.75"/>
  <cols>
    <col min="1" max="1" width="9.140625" style="5" customWidth="1"/>
    <col min="2" max="2" width="43.00390625" style="5" customWidth="1"/>
    <col min="3" max="3" width="21.7109375" style="6" customWidth="1"/>
    <col min="4" max="4" width="20.140625" style="5" customWidth="1"/>
    <col min="5" max="16384" width="9.140625" style="5" customWidth="1"/>
  </cols>
  <sheetData>
    <row r="1" spans="1:4" s="1" customFormat="1" ht="21.75" customHeight="1">
      <c r="A1" s="1" t="s">
        <v>0</v>
      </c>
      <c r="D1" s="3" t="s">
        <v>1</v>
      </c>
    </row>
    <row r="2" spans="1:4" ht="23.25">
      <c r="A2" s="43" t="s">
        <v>2</v>
      </c>
      <c r="B2" s="43"/>
      <c r="C2" s="43"/>
      <c r="D2" s="43"/>
    </row>
    <row r="3" spans="1:4" ht="21">
      <c r="A3" s="44" t="s">
        <v>73</v>
      </c>
      <c r="B3" s="44"/>
      <c r="C3" s="44"/>
      <c r="D3" s="44"/>
    </row>
    <row r="4" spans="1:3" ht="23.25">
      <c r="A4" s="1" t="s">
        <v>3</v>
      </c>
      <c r="B4" s="4"/>
      <c r="C4" s="4"/>
    </row>
    <row r="5" ht="16.5">
      <c r="D5" s="7" t="s">
        <v>4</v>
      </c>
    </row>
    <row r="6" spans="1:4" ht="18">
      <c r="A6" s="8" t="s">
        <v>5</v>
      </c>
      <c r="B6" s="8" t="s">
        <v>6</v>
      </c>
      <c r="C6" s="9" t="s">
        <v>7</v>
      </c>
      <c r="D6" s="9" t="s">
        <v>8</v>
      </c>
    </row>
    <row r="7" spans="1:4" s="1" customFormat="1" ht="18">
      <c r="A7" s="10" t="s">
        <v>9</v>
      </c>
      <c r="B7" s="11" t="s">
        <v>10</v>
      </c>
      <c r="C7" s="37">
        <f>SUM(C8:C12)</f>
        <v>48507415140</v>
      </c>
      <c r="D7" s="12">
        <f>SUM(D8:D12)</f>
        <v>85622677265</v>
      </c>
    </row>
    <row r="8" spans="1:4" s="16" customFormat="1" ht="16.5">
      <c r="A8" s="13">
        <v>1</v>
      </c>
      <c r="B8" s="14" t="s">
        <v>11</v>
      </c>
      <c r="C8" s="38">
        <f>8184546276+6000000000</f>
        <v>14184546276</v>
      </c>
      <c r="D8" s="15">
        <v>6846723660</v>
      </c>
    </row>
    <row r="9" spans="1:4" s="16" customFormat="1" ht="16.5">
      <c r="A9" s="13">
        <v>2</v>
      </c>
      <c r="B9" s="14" t="s">
        <v>12</v>
      </c>
      <c r="C9" s="38">
        <v>0</v>
      </c>
      <c r="D9" s="15">
        <v>199504900</v>
      </c>
    </row>
    <row r="10" spans="1:4" s="16" customFormat="1" ht="16.5">
      <c r="A10" s="13">
        <v>3</v>
      </c>
      <c r="B10" s="14" t="s">
        <v>13</v>
      </c>
      <c r="C10" s="38">
        <v>11730044028</v>
      </c>
      <c r="D10" s="15">
        <v>9842038941</v>
      </c>
    </row>
    <row r="11" spans="1:4" s="16" customFormat="1" ht="16.5">
      <c r="A11" s="13">
        <v>4</v>
      </c>
      <c r="B11" s="14" t="s">
        <v>14</v>
      </c>
      <c r="C11" s="38">
        <v>22592427350</v>
      </c>
      <c r="D11" s="15">
        <v>66205108478</v>
      </c>
    </row>
    <row r="12" spans="1:4" s="16" customFormat="1" ht="16.5">
      <c r="A12" s="13">
        <v>5</v>
      </c>
      <c r="B12" s="14" t="s">
        <v>15</v>
      </c>
      <c r="C12" s="38">
        <f>397486</f>
        <v>397486</v>
      </c>
      <c r="D12" s="15">
        <v>2529301286</v>
      </c>
    </row>
    <row r="13" spans="1:4" s="1" customFormat="1" ht="18">
      <c r="A13" s="17" t="s">
        <v>16</v>
      </c>
      <c r="B13" s="18" t="s">
        <v>17</v>
      </c>
      <c r="C13" s="39">
        <f>+C14+C15+C20+C21+C22</f>
        <v>6409119760</v>
      </c>
      <c r="D13" s="19">
        <f>+D14+D15+D20+D21+D22</f>
        <v>5913834186</v>
      </c>
    </row>
    <row r="14" spans="1:4" s="22" customFormat="1" ht="16.5">
      <c r="A14" s="13">
        <v>1</v>
      </c>
      <c r="B14" s="20" t="s">
        <v>18</v>
      </c>
      <c r="C14" s="40"/>
      <c r="D14" s="21"/>
    </row>
    <row r="15" spans="1:4" ht="16.5">
      <c r="A15" s="13">
        <v>2</v>
      </c>
      <c r="B15" s="23" t="s">
        <v>19</v>
      </c>
      <c r="C15" s="41">
        <f>SUM(C16:C19)</f>
        <v>6409119760</v>
      </c>
      <c r="D15" s="24">
        <f>SUM(D16:D19)</f>
        <v>5786425595</v>
      </c>
    </row>
    <row r="16" spans="1:4" ht="16.5">
      <c r="A16" s="25"/>
      <c r="B16" s="23" t="s">
        <v>20</v>
      </c>
      <c r="C16" s="41">
        <v>6409119760</v>
      </c>
      <c r="D16" s="24">
        <v>5786425595</v>
      </c>
    </row>
    <row r="17" spans="1:4" ht="16.5">
      <c r="A17" s="25"/>
      <c r="B17" s="23" t="s">
        <v>21</v>
      </c>
      <c r="C17" s="41"/>
      <c r="D17" s="24"/>
    </row>
    <row r="18" spans="1:4" ht="16.5">
      <c r="A18" s="25"/>
      <c r="B18" s="23" t="s">
        <v>22</v>
      </c>
      <c r="C18" s="41"/>
      <c r="D18" s="24"/>
    </row>
    <row r="19" spans="1:4" ht="16.5">
      <c r="A19" s="25"/>
      <c r="B19" s="23" t="s">
        <v>23</v>
      </c>
      <c r="C19" s="41"/>
      <c r="D19" s="24"/>
    </row>
    <row r="20" spans="1:4" ht="16.5">
      <c r="A20" s="13">
        <v>3</v>
      </c>
      <c r="B20" s="23" t="s">
        <v>24</v>
      </c>
      <c r="C20" s="41"/>
      <c r="D20" s="24"/>
    </row>
    <row r="21" spans="1:4" ht="16.5">
      <c r="A21" s="13">
        <v>4</v>
      </c>
      <c r="B21" s="23" t="s">
        <v>25</v>
      </c>
      <c r="C21" s="41"/>
      <c r="D21" s="24">
        <v>127408591</v>
      </c>
    </row>
    <row r="22" spans="1:4" ht="16.5">
      <c r="A22" s="13">
        <v>5</v>
      </c>
      <c r="B22" s="23" t="s">
        <v>26</v>
      </c>
      <c r="C22" s="41">
        <v>0</v>
      </c>
      <c r="D22" s="24">
        <v>0</v>
      </c>
    </row>
    <row r="23" spans="1:4" ht="18">
      <c r="A23" s="17" t="s">
        <v>27</v>
      </c>
      <c r="B23" s="26" t="s">
        <v>28</v>
      </c>
      <c r="C23" s="39">
        <f>+C13+C7</f>
        <v>54916534900</v>
      </c>
      <c r="D23" s="19">
        <f>+D13+D7</f>
        <v>91536511451</v>
      </c>
    </row>
    <row r="24" spans="1:4" s="1" customFormat="1" ht="18">
      <c r="A24" s="17" t="s">
        <v>29</v>
      </c>
      <c r="B24" s="18" t="s">
        <v>30</v>
      </c>
      <c r="C24" s="39">
        <f>+C25+C26</f>
        <v>24609261779</v>
      </c>
      <c r="D24" s="19">
        <f>+D25+D26</f>
        <v>61524803079</v>
      </c>
    </row>
    <row r="25" spans="1:4" ht="16.5">
      <c r="A25" s="13">
        <v>1</v>
      </c>
      <c r="B25" s="20" t="s">
        <v>31</v>
      </c>
      <c r="C25" s="41">
        <v>23389761779</v>
      </c>
      <c r="D25" s="24">
        <v>60414435454</v>
      </c>
    </row>
    <row r="26" spans="1:4" ht="16.5">
      <c r="A26" s="13">
        <v>2</v>
      </c>
      <c r="B26" s="20" t="s">
        <v>32</v>
      </c>
      <c r="C26" s="41">
        <v>1219500000</v>
      </c>
      <c r="D26" s="24">
        <v>1110367625</v>
      </c>
    </row>
    <row r="27" spans="1:4" s="27" customFormat="1" ht="18">
      <c r="A27" s="17" t="s">
        <v>33</v>
      </c>
      <c r="B27" s="18" t="s">
        <v>34</v>
      </c>
      <c r="C27" s="39">
        <f>+C28+C38</f>
        <v>30307273121</v>
      </c>
      <c r="D27" s="19">
        <f>+D28+D38</f>
        <v>30011708372</v>
      </c>
    </row>
    <row r="28" spans="1:4" ht="16.5">
      <c r="A28" s="13">
        <v>1</v>
      </c>
      <c r="B28" s="20" t="s">
        <v>35</v>
      </c>
      <c r="C28" s="41">
        <v>29900859180</v>
      </c>
      <c r="D28" s="24">
        <v>29601969096</v>
      </c>
    </row>
    <row r="29" spans="1:4" ht="16.5">
      <c r="A29" s="13"/>
      <c r="B29" s="20" t="s">
        <v>36</v>
      </c>
      <c r="C29" s="41">
        <v>12000000000</v>
      </c>
      <c r="D29" s="24">
        <v>12000000000</v>
      </c>
    </row>
    <row r="30" spans="1:4" ht="16.5">
      <c r="A30" s="25"/>
      <c r="B30" s="20" t="s">
        <v>37</v>
      </c>
      <c r="C30" s="41"/>
      <c r="D30" s="24"/>
    </row>
    <row r="31" spans="1:4" ht="16.5">
      <c r="A31" s="25"/>
      <c r="B31" s="20" t="s">
        <v>38</v>
      </c>
      <c r="C31" s="41"/>
      <c r="D31" s="24"/>
    </row>
    <row r="32" spans="1:4" ht="16.5">
      <c r="A32" s="25"/>
      <c r="B32" s="20" t="s">
        <v>39</v>
      </c>
      <c r="C32" s="41"/>
      <c r="D32" s="24"/>
    </row>
    <row r="33" spans="1:4" ht="16.5">
      <c r="A33" s="25"/>
      <c r="B33" s="20" t="s">
        <v>40</v>
      </c>
      <c r="C33" s="41"/>
      <c r="D33" s="24"/>
    </row>
    <row r="34" spans="1:4" ht="16.5">
      <c r="A34" s="25"/>
      <c r="B34" s="20" t="s">
        <v>41</v>
      </c>
      <c r="C34" s="41"/>
      <c r="D34" s="24"/>
    </row>
    <row r="35" spans="1:4" ht="16.5">
      <c r="A35" s="25"/>
      <c r="B35" s="20" t="s">
        <v>42</v>
      </c>
      <c r="C35" s="41">
        <f>8717983188+990671543</f>
        <v>9708654731</v>
      </c>
      <c r="D35" s="24">
        <f>13775952216+1305486878</f>
        <v>15081439094</v>
      </c>
    </row>
    <row r="36" spans="1:4" ht="16.5">
      <c r="A36" s="25"/>
      <c r="B36" s="20" t="s">
        <v>43</v>
      </c>
      <c r="C36" s="41">
        <v>8192204449</v>
      </c>
      <c r="D36" s="24">
        <v>2520530002</v>
      </c>
    </row>
    <row r="37" spans="1:4" ht="16.5">
      <c r="A37" s="25"/>
      <c r="B37" s="20" t="s">
        <v>44</v>
      </c>
      <c r="C37" s="41"/>
      <c r="D37" s="24"/>
    </row>
    <row r="38" spans="1:4" ht="16.5">
      <c r="A38" s="13">
        <v>2</v>
      </c>
      <c r="B38" s="20" t="s">
        <v>45</v>
      </c>
      <c r="C38" s="41">
        <f>SUM(C39:C41)</f>
        <v>406413941</v>
      </c>
      <c r="D38" s="24">
        <f>SUM(D39:D41)</f>
        <v>409739276</v>
      </c>
    </row>
    <row r="39" spans="1:4" ht="16.5">
      <c r="A39" s="25"/>
      <c r="B39" s="20" t="s">
        <v>46</v>
      </c>
      <c r="C39" s="41">
        <v>406413941</v>
      </c>
      <c r="D39" s="24">
        <v>409739276</v>
      </c>
    </row>
    <row r="40" spans="1:4" ht="16.5">
      <c r="A40" s="25"/>
      <c r="B40" s="20" t="s">
        <v>47</v>
      </c>
      <c r="C40" s="41"/>
      <c r="D40" s="24"/>
    </row>
    <row r="41" spans="1:4" ht="16.5">
      <c r="A41" s="25"/>
      <c r="B41" s="20" t="s">
        <v>48</v>
      </c>
      <c r="C41" s="41"/>
      <c r="D41" s="24"/>
    </row>
    <row r="42" spans="1:4" s="1" customFormat="1" ht="18">
      <c r="A42" s="28" t="s">
        <v>49</v>
      </c>
      <c r="B42" s="29" t="s">
        <v>50</v>
      </c>
      <c r="C42" s="42">
        <f>+C24+C27</f>
        <v>54916534900</v>
      </c>
      <c r="D42" s="30">
        <f>+D24+D27</f>
        <v>91536511451</v>
      </c>
    </row>
    <row r="43" spans="3:4" ht="16.5">
      <c r="C43" s="6">
        <f>C42-C23</f>
        <v>0</v>
      </c>
      <c r="D43" s="6">
        <f>D42-D23</f>
        <v>0</v>
      </c>
    </row>
    <row r="44" ht="16.5">
      <c r="D44" s="6"/>
    </row>
    <row r="45" ht="16.5">
      <c r="D45" s="6"/>
    </row>
    <row r="46" spans="1:3" s="1" customFormat="1" ht="18">
      <c r="A46" s="1" t="s">
        <v>51</v>
      </c>
      <c r="C46" s="2"/>
    </row>
    <row r="48" spans="1:4" ht="18">
      <c r="A48" s="8" t="s">
        <v>52</v>
      </c>
      <c r="B48" s="8" t="s">
        <v>53</v>
      </c>
      <c r="C48" s="9" t="s">
        <v>74</v>
      </c>
      <c r="D48" s="9" t="s">
        <v>54</v>
      </c>
    </row>
    <row r="49" spans="1:4" ht="16.5">
      <c r="A49" s="31">
        <v>1</v>
      </c>
      <c r="B49" s="32" t="s">
        <v>55</v>
      </c>
      <c r="C49" s="33">
        <v>37213752244</v>
      </c>
      <c r="D49" s="33">
        <v>37213752244</v>
      </c>
    </row>
    <row r="50" spans="1:4" ht="16.5">
      <c r="A50" s="13">
        <v>2</v>
      </c>
      <c r="B50" s="20" t="s">
        <v>56</v>
      </c>
      <c r="C50" s="24">
        <v>3588303078</v>
      </c>
      <c r="D50" s="24">
        <v>3588303078</v>
      </c>
    </row>
    <row r="51" spans="1:4" ht="16.5">
      <c r="A51" s="13">
        <v>3</v>
      </c>
      <c r="B51" s="20" t="s">
        <v>57</v>
      </c>
      <c r="C51" s="24">
        <f>C49-C50</f>
        <v>33625449166</v>
      </c>
      <c r="D51" s="24">
        <f>D49-D50</f>
        <v>33625449166</v>
      </c>
    </row>
    <row r="52" spans="1:4" ht="16.5">
      <c r="A52" s="13">
        <v>4</v>
      </c>
      <c r="B52" s="20" t="s">
        <v>58</v>
      </c>
      <c r="C52" s="24">
        <v>28758193218</v>
      </c>
      <c r="D52" s="24">
        <v>28758193218</v>
      </c>
    </row>
    <row r="53" spans="1:4" ht="16.5">
      <c r="A53" s="13">
        <v>5</v>
      </c>
      <c r="B53" s="20" t="s">
        <v>59</v>
      </c>
      <c r="C53" s="24">
        <f>C51-C52</f>
        <v>4867255948</v>
      </c>
      <c r="D53" s="24">
        <f>D51-D52</f>
        <v>4867255948</v>
      </c>
    </row>
    <row r="54" spans="1:4" ht="16.5">
      <c r="A54" s="13">
        <v>6</v>
      </c>
      <c r="B54" s="20" t="s">
        <v>60</v>
      </c>
      <c r="C54" s="24">
        <v>238552692</v>
      </c>
      <c r="D54" s="24">
        <v>238552692</v>
      </c>
    </row>
    <row r="55" spans="1:4" ht="16.5">
      <c r="A55" s="13">
        <v>7</v>
      </c>
      <c r="B55" s="20" t="s">
        <v>61</v>
      </c>
      <c r="C55" s="24">
        <v>52844220</v>
      </c>
      <c r="D55" s="24">
        <v>52844220</v>
      </c>
    </row>
    <row r="56" spans="1:4" ht="16.5">
      <c r="A56" s="13">
        <v>8</v>
      </c>
      <c r="B56" s="20" t="s">
        <v>62</v>
      </c>
      <c r="C56" s="24">
        <v>2096656029</v>
      </c>
      <c r="D56" s="24">
        <v>2096656029</v>
      </c>
    </row>
    <row r="57" spans="1:4" ht="16.5">
      <c r="A57" s="13">
        <v>9</v>
      </c>
      <c r="B57" s="20" t="s">
        <v>63</v>
      </c>
      <c r="C57" s="24">
        <v>443568389</v>
      </c>
      <c r="D57" s="24">
        <v>443568389</v>
      </c>
    </row>
    <row r="58" spans="1:4" ht="16.5">
      <c r="A58" s="13">
        <v>10</v>
      </c>
      <c r="B58" s="20" t="s">
        <v>64</v>
      </c>
      <c r="C58" s="24">
        <f>C53+C54-C55-C56-C57</f>
        <v>2512740002</v>
      </c>
      <c r="D58" s="24">
        <f>D53+D54-D55-D56-D57</f>
        <v>2512740002</v>
      </c>
    </row>
    <row r="59" spans="1:4" ht="16.5">
      <c r="A59" s="13">
        <v>11</v>
      </c>
      <c r="B59" s="20" t="s">
        <v>65</v>
      </c>
      <c r="C59" s="24">
        <v>7790000</v>
      </c>
      <c r="D59" s="24">
        <v>7790000</v>
      </c>
    </row>
    <row r="60" spans="1:4" ht="16.5">
      <c r="A60" s="13">
        <v>12</v>
      </c>
      <c r="B60" s="20" t="s">
        <v>66</v>
      </c>
      <c r="C60" s="24">
        <v>0</v>
      </c>
      <c r="D60" s="24">
        <v>0</v>
      </c>
    </row>
    <row r="61" spans="1:4" ht="16.5">
      <c r="A61" s="13">
        <v>13</v>
      </c>
      <c r="B61" s="20" t="s">
        <v>67</v>
      </c>
      <c r="C61" s="24">
        <f>C59-C60</f>
        <v>7790000</v>
      </c>
      <c r="D61" s="24">
        <f>D59-D60</f>
        <v>7790000</v>
      </c>
    </row>
    <row r="62" spans="1:4" ht="16.5">
      <c r="A62" s="13">
        <v>14</v>
      </c>
      <c r="B62" s="20" t="s">
        <v>68</v>
      </c>
      <c r="C62" s="24">
        <f>C58+C61</f>
        <v>2520530002</v>
      </c>
      <c r="D62" s="24">
        <f>D58+D61</f>
        <v>2520530002</v>
      </c>
    </row>
    <row r="63" spans="1:4" ht="16.5">
      <c r="A63" s="13">
        <v>15</v>
      </c>
      <c r="B63" s="20" t="s">
        <v>69</v>
      </c>
      <c r="C63" s="24">
        <v>342313032</v>
      </c>
      <c r="D63" s="24">
        <v>342313032</v>
      </c>
    </row>
    <row r="64" spans="1:4" ht="16.5">
      <c r="A64" s="13">
        <v>16</v>
      </c>
      <c r="B64" s="20" t="s">
        <v>70</v>
      </c>
      <c r="C64" s="24">
        <f>C62-C63</f>
        <v>2178216970</v>
      </c>
      <c r="D64" s="24">
        <f>D62-D63</f>
        <v>2178216970</v>
      </c>
    </row>
    <row r="65" spans="1:4" ht="16.5">
      <c r="A65" s="13">
        <v>17</v>
      </c>
      <c r="B65" s="20" t="s">
        <v>71</v>
      </c>
      <c r="C65" s="24">
        <f>C64/1200000</f>
        <v>1815.1808083333333</v>
      </c>
      <c r="D65" s="24">
        <f>D64/1200000</f>
        <v>1815.1808083333333</v>
      </c>
    </row>
    <row r="66" spans="1:4" ht="16.5">
      <c r="A66" s="34">
        <v>18</v>
      </c>
      <c r="B66" s="35" t="s">
        <v>72</v>
      </c>
      <c r="C66" s="36"/>
      <c r="D66" s="36"/>
    </row>
    <row r="68" spans="3:4" ht="16.5">
      <c r="C68" s="45" t="s">
        <v>75</v>
      </c>
      <c r="D68" s="45"/>
    </row>
    <row r="69" spans="3:4" ht="18">
      <c r="C69" s="46" t="s">
        <v>76</v>
      </c>
      <c r="D69" s="46"/>
    </row>
  </sheetData>
  <mergeCells count="4">
    <mergeCell ref="A2:D2"/>
    <mergeCell ref="A3:D3"/>
    <mergeCell ref="C68:D68"/>
    <mergeCell ref="C69:D69"/>
  </mergeCells>
  <printOptions/>
  <pageMargins left="0.5" right="0.5" top="0.5" bottom="0.75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16" sqref="D16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Add. 23 Nguyen Van Troi St., Dalat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ketoan1</dc:creator>
  <cp:keywords/>
  <dc:description/>
  <cp:lastModifiedBy>ketoan1</cp:lastModifiedBy>
  <cp:lastPrinted>2008-04-19T03:09:37Z</cp:lastPrinted>
  <dcterms:created xsi:type="dcterms:W3CDTF">2008-04-18T01:32:56Z</dcterms:created>
  <dcterms:modified xsi:type="dcterms:W3CDTF">2008-04-22T01:11:17Z</dcterms:modified>
  <cp:category/>
  <cp:version/>
  <cp:contentType/>
  <cp:contentStatus/>
</cp:coreProperties>
</file>